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" sheetId="1" state="visible" r:id="rId3"/>
    <sheet name="Sourc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<sst xmlns="http://schemas.openxmlformats.org/spreadsheetml/2006/main" count="44" uniqueCount="44">
  <si>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American Indian and Alaska Native Veterans by Period of Service, United States</t>
  </si>
  <si>
    <t xml:space="preserve">ACS 5-Year PUMS, 2020–2024 (released as 2024). AI/AN alone or in combination with one or more other races. Weighted person counts (PWGTP).</t>
  </si>
  <si>
    <t xml:space="preserve">Period of service</t>
  </si>
  <si>
    <t xml:space="preserve">Total population</t>
  </si>
  <si>
    <t xml:space="preserve">AI/AN</t>
  </si>
  <si>
    <t xml:space="preserve">Non-AI/AN</t>
  </si>
  <si>
    <t xml:space="preserve">AI/AN share of period</t>
  </si>
  <si>
    <t xml:space="preserve">Share of all AI/AN veterans</t>
  </si>
  <si>
    <t xml:space="preserve">Gulf War: 9/2001 or later (Post 9/11)</t>
  </si>
  <si>
    <t xml:space="preserve">Gulf War: 9/2001 or later (Post 9/11) and Gulf War: 8/1990 through 8/2001</t>
  </si>
  <si>
    <t xml:space="preserve">Gulf War: 9/2001 or later (Post 9/11) and Gulf War: 8/1990 through 8/2001 and Vietnam War</t>
  </si>
  <si>
    <t xml:space="preserve">Gulf War: 8/1990 through 8/2001</t>
  </si>
  <si>
    <t xml:space="preserve">Gulf War: 8/1990 through 8/2001 and Vietnam War</t>
  </si>
  <si>
    <t xml:space="preserve">Vietnam War</t>
  </si>
  <si>
    <t xml:space="preserve">Vietnam War, and Korean War or WWII</t>
  </si>
  <si>
    <t xml:space="preserve">Korean War or WWII</t>
  </si>
  <si>
    <t xml:space="preserve">Between Gulf War and Vietnam War only</t>
  </si>
  <si>
    <t xml:space="preserve">Between Vietnam War and Korean War only</t>
  </si>
  <si>
    <t xml:space="preserve">Peacetime service before the Korean War only</t>
  </si>
  <si>
    <t xml:space="preserve">All veterans (sum of periods above)</t>
  </si>
  <si>
    <t xml:space="preserve">Not a veteran / under 17 (VPSP = N/A)</t>
  </si>
  <si>
    <t xml:space="preserve">All persons</t>
  </si>
  <si>
    <t xml:space="preserve">Blue figures are the Census Bureau's weighted estimates; black figures are calculated.</t>
  </si>
  <si>
    <t xml:space="preserve">PUMS estimates are sample-based and carry sampling error; margins of error are not shown here.</t>
  </si>
  <si>
    <t xml:space="preserve">Period categories are mutually exclusive as defined in the Census VPSP variable (people who served in more than one period appear once, in a combined category).</t>
  </si>
  <si>
    <t xml:space="preserve">Source and Methods</t>
  </si>
  <si>
    <t xml:space="preserve">Dataset</t>
  </si>
  <si>
    <t xml:space="preserve">American Community Survey 5-Year Public Use Microdata Sample (PUMS), 2024 release (data years 2020–2024)</t>
  </si>
  <si>
    <t xml:space="preserve">Producer</t>
  </si>
  <si>
    <t xml:space="preserve">U.S. Census Bureau</t>
  </si>
  <si>
    <t xml:space="preserve">Tool</t>
  </si>
  <si>
    <t xml:space="preserve">Census Bureau Microdata Access Tool (MDAT), data.census.gov/mdat</t>
  </si>
  <si>
    <t xml:space="preserve">Weight</t>
  </si>
  <si>
    <t xml:space="preserve">Person weight (PWGTP)</t>
  </si>
  <si>
    <t xml:space="preserve">Geography</t>
  </si>
  <si>
    <t xml:space="preserve">United States</t>
  </si>
  <si>
    <t xml:space="preserve">Variables</t>
  </si>
  <si>
    <t xml:space="preserve">RACAIAN — American Indian and Alaska Native recode (alone or in combination); VPSP — Veteran period of service (before 2024 the Vietnam War category was labeled 'Vietnam era')</t>
  </si>
  <si>
    <t xml:space="preserve">Extracted</t>
  </si>
  <si>
    <t xml:space="preserve">October 9, 2026, by Edward J. Fox, PhD</t>
  </si>
  <si>
    <t xml:space="preserve">Prepared by</t>
  </si>
  <si>
    <t xml:space="preserve">Edward J. Fox, PhD — edfoxphd.com</t>
  </si>
  <si>
    <t xml:space="preserve">Suggested citation</t>
  </si>
  <si>
    <t xml:space="preserve">U.S. Census Bureau, American Community Survey 5-Year PUMS (2024). Tabulated by Edward J. Fox, PhD, edfoxphd.com.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</si>
</sst>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B3A42"/>
      <name val="Arial"/>
      <family val="0"/>
      <charset val="1"/>
    </font>
    <font>
      <i val="true"/>
      <sz val="9"/>
      <color rgb="FF5C6B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B3A42"/>
        <bgColor rgb="FF333300"/>
      </patternFill>
    </fill>
    <fill>
      <patternFill patternType="solid">
        <fgColor rgb="FFF6F4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4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4EF"/>
      <rgbColor rgb="FFCCFFFF"/>
      <rgbColor rgb="FF660066"/>
      <rgbColor rgb="FFFF8080"/>
      <rgbColor rgb="FF0066CC"/>
      <rgbColor rgb="FFD8D4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3A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7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5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customFormat="false" ht="15" hidden="false" customHeight="false" outlineLevel="0" collapsed="false">
      <c r="A5" s="5" t="s">
        <v>8</v>
      </c>
      <c r="B5" s="6" t="n">
        <v>4049106</v>
      </c>
      <c r="C5" s="6" t="n">
        <v>120906</v>
      </c>
      <c r="D5" s="7" t="n">
        <f aca="false">B5-C5</f>
        <v>3928200</v>
      </c>
      <c r="E5" s="8" t="n">
        <f aca="false">IF(B5=0,0,C5/B5)</f>
        <v>0.0298599246352158</v>
      </c>
      <c r="F5" s="8" t="n">
        <f aca="false">IF($C$16=0,0,C5/$C$16)</f>
        <v>0.300194409063485</v>
      </c>
    </row>
    <row r="6" customFormat="false" ht="26.85" hidden="false" customHeight="false" outlineLevel="0" collapsed="false">
      <c r="A6" s="5" t="s">
        <v>9</v>
      </c>
      <c r="B6" s="6" t="n">
        <v>1431081</v>
      </c>
      <c r="C6" s="6" t="n">
        <v>39443</v>
      </c>
      <c r="D6" s="7" t="n">
        <f aca="false">B6-C6</f>
        <v>1391638</v>
      </c>
      <c r="E6" s="8" t="n">
        <f aca="false">IF(B6=0,0,C6/B6)</f>
        <v>0.027561682392541</v>
      </c>
      <c r="F6" s="8" t="n">
        <f aca="false">IF($C$16=0,0,C6/$C$16)</f>
        <v>0.097932013933891</v>
      </c>
    </row>
    <row r="7" customFormat="false" ht="26.85" hidden="false" customHeight="false" outlineLevel="0" collapsed="false">
      <c r="A7" s="5" t="s">
        <v>10</v>
      </c>
      <c r="B7" s="6" t="n">
        <v>54592</v>
      </c>
      <c r="C7" s="6" t="n">
        <v>1433</v>
      </c>
      <c r="D7" s="7" t="n">
        <f aca="false">B7-C7</f>
        <v>53159</v>
      </c>
      <c r="E7" s="8" t="n">
        <f aca="false">IF(B7=0,0,C7/B7)</f>
        <v>0.0262492672919109</v>
      </c>
      <c r="F7" s="8" t="n">
        <f aca="false">IF($C$16=0,0,C7/$C$16)</f>
        <v>0.00355795897794959</v>
      </c>
    </row>
    <row r="8" customFormat="false" ht="15" hidden="false" customHeight="false" outlineLevel="0" collapsed="false">
      <c r="A8" s="5" t="s">
        <v>11</v>
      </c>
      <c r="B8" s="6" t="n">
        <v>2271720</v>
      </c>
      <c r="C8" s="6" t="n">
        <v>62945</v>
      </c>
      <c r="D8" s="7" t="n">
        <f aca="false">B8-C8</f>
        <v>2208775</v>
      </c>
      <c r="E8" s="8" t="n">
        <f aca="false">IF(B8=0,0,C8/B8)</f>
        <v>0.027708080221154</v>
      </c>
      <c r="F8" s="8" t="n">
        <f aca="false">IF($C$16=0,0,C8/$C$16)</f>
        <v>0.156284527471764</v>
      </c>
    </row>
    <row r="9" customFormat="false" ht="15" hidden="false" customHeight="false" outlineLevel="0" collapsed="false">
      <c r="A9" s="5" t="s">
        <v>12</v>
      </c>
      <c r="B9" s="6" t="n">
        <v>251226</v>
      </c>
      <c r="C9" s="6" t="n">
        <v>5035</v>
      </c>
      <c r="D9" s="7" t="n">
        <f aca="false">B9-C9</f>
        <v>246191</v>
      </c>
      <c r="E9" s="8" t="n">
        <f aca="false">IF(B9=0,0,C9/B9)</f>
        <v>0.0200417154275433</v>
      </c>
      <c r="F9" s="8" t="n">
        <f aca="false">IF($C$16=0,0,C9/$C$16)</f>
        <v>0.0125012724731167</v>
      </c>
    </row>
    <row r="10" customFormat="false" ht="15" hidden="false" customHeight="false" outlineLevel="0" collapsed="false">
      <c r="A10" s="5" t="s">
        <v>13</v>
      </c>
      <c r="B10" s="6" t="n">
        <v>4979726</v>
      </c>
      <c r="C10" s="6" t="n">
        <v>89966</v>
      </c>
      <c r="D10" s="7" t="n">
        <f aca="false">B10-C10</f>
        <v>4889760</v>
      </c>
      <c r="E10" s="8" t="n">
        <f aca="false">IF(B10=0,0,C10/B10)</f>
        <v>0.0180664558652424</v>
      </c>
      <c r="F10" s="8" t="n">
        <f aca="false">IF($C$16=0,0,C10/$C$16)</f>
        <v>0.223374275931761</v>
      </c>
    </row>
    <row r="11" customFormat="false" ht="15" hidden="false" customHeight="false" outlineLevel="0" collapsed="false">
      <c r="A11" s="5" t="s">
        <v>14</v>
      </c>
      <c r="B11" s="6" t="n">
        <v>72106</v>
      </c>
      <c r="C11" s="6" t="n">
        <v>1060</v>
      </c>
      <c r="D11" s="7" t="n">
        <f aca="false">B11-C11</f>
        <v>71046</v>
      </c>
      <c r="E11" s="8" t="n">
        <f aca="false">IF(B11=0,0,C11/B11)</f>
        <v>0.0147005797021052</v>
      </c>
      <c r="F11" s="8" t="n">
        <f aca="false">IF($C$16=0,0,C11/$C$16)</f>
        <v>0.00263184683644562</v>
      </c>
    </row>
    <row r="12" customFormat="false" ht="15" hidden="false" customHeight="false" outlineLevel="0" collapsed="false">
      <c r="A12" s="5" t="s">
        <v>15</v>
      </c>
      <c r="B12" s="6" t="n">
        <v>796513</v>
      </c>
      <c r="C12" s="6" t="n">
        <v>8190</v>
      </c>
      <c r="D12" s="7" t="n">
        <f aca="false">B12-C12</f>
        <v>788323</v>
      </c>
      <c r="E12" s="8" t="n">
        <f aca="false">IF(B12=0,0,C12/B12)</f>
        <v>0.0102823180538171</v>
      </c>
      <c r="F12" s="8" t="n">
        <f aca="false">IF($C$16=0,0,C12/$C$16)</f>
        <v>0.0203347411231034</v>
      </c>
    </row>
    <row r="13" customFormat="false" ht="15" hidden="false" customHeight="false" outlineLevel="0" collapsed="false">
      <c r="A13" s="5" t="s">
        <v>16</v>
      </c>
      <c r="B13" s="6" t="n">
        <v>2493890</v>
      </c>
      <c r="C13" s="6" t="n">
        <v>62331</v>
      </c>
      <c r="D13" s="7" t="n">
        <f aca="false">B13-C13</f>
        <v>2431559</v>
      </c>
      <c r="E13" s="8" t="n">
        <f aca="false">IF(B13=0,0,C13/B13)</f>
        <v>0.0249934840750795</v>
      </c>
      <c r="F13" s="8" t="n">
        <f aca="false">IF($C$16=0,0,C13/$C$16)</f>
        <v>0.154760042606124</v>
      </c>
    </row>
    <row r="14" customFormat="false" ht="15" hidden="false" customHeight="false" outlineLevel="0" collapsed="false">
      <c r="A14" s="5" t="s">
        <v>17</v>
      </c>
      <c r="B14" s="6" t="n">
        <v>1010165</v>
      </c>
      <c r="C14" s="6" t="n">
        <v>11185</v>
      </c>
      <c r="D14" s="7" t="n">
        <f aca="false">B14-C14</f>
        <v>998980</v>
      </c>
      <c r="E14" s="8" t="n">
        <f aca="false">IF(B14=0,0,C14/B14)</f>
        <v>0.0110724485603837</v>
      </c>
      <c r="F14" s="8" t="n">
        <f aca="false">IF($C$16=0,0,C14/$C$16)</f>
        <v>0.0277709498732493</v>
      </c>
    </row>
    <row r="15" customFormat="false" ht="15" hidden="false" customHeight="false" outlineLevel="0" collapsed="false">
      <c r="A15" s="5" t="s">
        <v>18</v>
      </c>
      <c r="B15" s="6" t="n">
        <v>33884</v>
      </c>
      <c r="C15" s="6" t="n">
        <v>265</v>
      </c>
      <c r="D15" s="7" t="n">
        <f aca="false">B15-C15</f>
        <v>33619</v>
      </c>
      <c r="E15" s="8" t="n">
        <f aca="false">IF(B15=0,0,C15/B15)</f>
        <v>0.00782080037775942</v>
      </c>
      <c r="F15" s="8" t="n">
        <f aca="false">IF($C$16=0,0,C15/$C$16)</f>
        <v>0.000657961709111404</v>
      </c>
    </row>
    <row r="16" customFormat="false" ht="15" hidden="false" customHeight="false" outlineLevel="0" collapsed="false">
      <c r="A16" s="9" t="s">
        <v>19</v>
      </c>
      <c r="B16" s="10" t="n">
        <f aca="false">SUM(B5:B15)</f>
        <v>17444009</v>
      </c>
      <c r="C16" s="10" t="n">
        <f aca="false">SUM(C5:C15)</f>
        <v>402759</v>
      </c>
      <c r="D16" s="10" t="n">
        <f aca="false">B16-C16</f>
        <v>17041250</v>
      </c>
      <c r="E16" s="11" t="n">
        <f aca="false">IF(B16=0,0,C16/B16)</f>
        <v>0.0230886718758285</v>
      </c>
      <c r="F16" s="11" t="n">
        <f aca="false">IF($C$16=0,0,C16/$C$16)</f>
        <v>1</v>
      </c>
    </row>
    <row r="17" customFormat="false" ht="15" hidden="false" customHeight="false" outlineLevel="0" collapsed="false">
      <c r="A17" s="12"/>
    </row>
    <row r="18" customFormat="false" ht="15" hidden="false" customHeight="false" outlineLevel="0" collapsed="false">
      <c r="A18" s="5" t="s">
        <v>20</v>
      </c>
      <c r="B18" s="6" t="n">
        <v>317478494</v>
      </c>
      <c r="C18" s="6" t="n">
        <v>7574728</v>
      </c>
      <c r="D18" s="7" t="n">
        <f aca="false">B18-C18</f>
        <v>309903766</v>
      </c>
      <c r="E18" s="8" t="n">
        <f aca="false">IF(B18=0,0,C18/B18)</f>
        <v>0.023859027125157</v>
      </c>
      <c r="F18" s="8"/>
    </row>
    <row r="19" customFormat="false" ht="15" hidden="false" customHeight="false" outlineLevel="0" collapsed="false">
      <c r="A19" s="9" t="s">
        <v>21</v>
      </c>
      <c r="B19" s="10" t="n">
        <f aca="false">B16+B18</f>
        <v>334922503</v>
      </c>
      <c r="C19" s="10" t="n">
        <f aca="false">C16+C18</f>
        <v>7977487</v>
      </c>
      <c r="D19" s="10" t="n">
        <f aca="false">B19-C19</f>
        <v>326945016</v>
      </c>
      <c r="E19" s="11" t="n">
        <f aca="false">IF(B19=0,0,C19/B19)</f>
        <v>0.0238189041600468</v>
      </c>
      <c r="F19" s="11"/>
    </row>
    <row r="21" customFormat="false" ht="15" hidden="false" customHeight="false" outlineLevel="0" collapsed="false">
      <c r="A21" s="2" t="s">
        <v>22</v>
      </c>
    </row>
    <row r="22" customFormat="false" ht="15" hidden="false" customHeight="false" outlineLevel="0" collapsed="false">
      <c r="A22" s="2" t="s">
        <v>23</v>
      </c>
    </row>
    <row r="23" customFormat="false" ht="15" hidden="false" customHeight="false" outlineLevel="0" collapsed="false">
      <c r="A23" s="2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25</v>
      </c>
    </row>
    <row r="3" customFormat="false" ht="26.85" hidden="false" customHeight="false" outlineLevel="0" collapsed="false">
      <c r="A3" s="13" t="s">
        <v>26</v>
      </c>
      <c r="B3" s="14" t="s">
        <v>27</v>
      </c>
    </row>
    <row r="4" customFormat="false" ht="15" hidden="false" customHeight="false" outlineLevel="0" collapsed="false">
      <c r="A4" s="13" t="s">
        <v>28</v>
      </c>
      <c r="B4" s="14" t="s">
        <v>29</v>
      </c>
    </row>
    <row r="5" customFormat="false" ht="15" hidden="false" customHeight="false" outlineLevel="0" collapsed="false">
      <c r="A5" s="13" t="s">
        <v>30</v>
      </c>
      <c r="B5" s="14" t="s">
        <v>31</v>
      </c>
    </row>
    <row r="6" customFormat="false" ht="15" hidden="false" customHeight="false" outlineLevel="0" collapsed="false">
      <c r="A6" s="13" t="s">
        <v>32</v>
      </c>
      <c r="B6" s="14" t="s">
        <v>33</v>
      </c>
    </row>
    <row r="7" customFormat="false" ht="15" hidden="false" customHeight="false" outlineLevel="0" collapsed="false">
      <c r="A7" s="13" t="s">
        <v>34</v>
      </c>
      <c r="B7" s="14" t="s">
        <v>35</v>
      </c>
    </row>
    <row r="8" customFormat="false" ht="26.85" hidden="false" customHeight="false" outlineLevel="0" collapsed="false">
      <c r="A8" s="13" t="s">
        <v>36</v>
      </c>
      <c r="B8" s="14" t="s">
        <v>37</v>
      </c>
    </row>
    <row r="9" customFormat="false" ht="15" hidden="false" customHeight="false" outlineLevel="0" collapsed="false">
      <c r="A9" s="13" t="s">
        <v>38</v>
      </c>
      <c r="B9" s="14" t="s">
        <v>39</v>
      </c>
    </row>
    <row r="10" customFormat="false" ht="15" hidden="false" customHeight="false" outlineLevel="0" collapsed="false">
      <c r="A10" s="13" t="s">
        <v>40</v>
      </c>
      <c r="B10" s="14" t="s">
        <v>41</v>
      </c>
    </row>
    <row r="11" customFormat="false" ht="26.85" hidden="false" customHeight="false" outlineLevel="0" collapsed="false">
      <c r="A11" s="13" t="s">
        <v>42</v>
      </c>
      <c r="B11" s="14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2026-10-12T15:59:38Z</dcterms:created>
  <dc:creator>openpyxl</dc:creator>
  <dc:description/>
  <dc:language>en-US</dc:language>
  <cp:lastModifiedBy/>
  <dcterms:modified xsi:type="dcterms:W3CDTF">2026-10-12T15:59:38Z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